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730" windowHeight="10035"/>
  </bookViews>
  <sheets>
    <sheet name="Opdracht 1 Soorten bronnen" sheetId="1" r:id="rId1"/>
    <sheet name="Opdracht 2 Periode" sheetId="2" r:id="rId2"/>
    <sheet name="Opdracht 3 Overheidsuitgaven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9" i="2"/>
  <c r="D8"/>
  <c r="C9" l="1"/>
  <c r="D7"/>
  <c r="D6"/>
  <c r="D5"/>
  <c r="D4"/>
  <c r="C9" i="1"/>
  <c r="D3" l="1"/>
</calcChain>
</file>

<file path=xl/sharedStrings.xml><?xml version="1.0" encoding="utf-8"?>
<sst xmlns="http://schemas.openxmlformats.org/spreadsheetml/2006/main" count="24" uniqueCount="21">
  <si>
    <t>Soort bronnen</t>
  </si>
  <si>
    <t>Aantal</t>
  </si>
  <si>
    <t>Procent</t>
  </si>
  <si>
    <t>Boeken</t>
  </si>
  <si>
    <t>Tijdschriften</t>
  </si>
  <si>
    <t>Verzamelwerken</t>
  </si>
  <si>
    <t>Websites</t>
  </si>
  <si>
    <t>Grijze literatuur (folders, rapporten, …)</t>
  </si>
  <si>
    <t>Andere</t>
  </si>
  <si>
    <t>Totaal</t>
  </si>
  <si>
    <t>Periode</t>
  </si>
  <si>
    <t>Vroeger dan 2000</t>
  </si>
  <si>
    <t>2000-2002</t>
  </si>
  <si>
    <t>2003-2005</t>
  </si>
  <si>
    <t>2006-2008</t>
  </si>
  <si>
    <t>2009-2011</t>
  </si>
  <si>
    <t>Bedragen in miljoenen euro's</t>
  </si>
  <si>
    <t>Federale overheid</t>
  </si>
  <si>
    <t>Gemeenschappen en gewesten</t>
  </si>
  <si>
    <t>Lagere overheden</t>
  </si>
  <si>
    <t>Geconsolideerd totaal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</si>
</sst>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2" fillId="3" borderId="4" xfId="1" applyBorder="1"/>
    <xf numFmtId="0" fontId="2" fillId="3" borderId="5" xfId="1" applyBorder="1"/>
    <xf numFmtId="0" fontId="2" fillId="3" borderId="6" xfId="1" applyBorder="1"/>
    <xf numFmtId="0" fontId="2" fillId="3" borderId="2" xfId="1" applyBorder="1"/>
    <xf numFmtId="0" fontId="2" fillId="3" borderId="1" xfId="1" applyBorder="1"/>
    <xf numFmtId="10" fontId="2" fillId="3" borderId="3" xfId="1" applyNumberFormat="1" applyBorder="1"/>
    <xf numFmtId="0" fontId="2" fillId="3" borderId="7" xfId="1" applyBorder="1"/>
    <xf numFmtId="0" fontId="2" fillId="3" borderId="8" xfId="1" applyBorder="1"/>
    <xf numFmtId="10" fontId="2" fillId="3" borderId="9" xfId="1" applyNumberFormat="1" applyBorder="1"/>
    <xf numFmtId="2" fontId="0" fillId="0" borderId="0" xfId="0" applyNumberFormat="1" applyAlignment="1">
      <alignment horizontal="center" vertical="center"/>
    </xf>
    <xf numFmtId="44" fontId="0" fillId="0" borderId="0" xfId="2" applyFont="1"/>
  </cellXfs>
  <cellStyles count="3">
    <cellStyle name="Accent6" xfId="1" builtinId="49"/>
    <cellStyle name="Standaard" xfId="0" builtinId="0"/>
    <cellStyle name="Valuta" xfId="2" builtinId="4"/>
  </cellStyles>
  <dxfs count="14"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8"/>
  <c:chart>
    <c:title>
      <c:tx>
        <c:rich>
          <a:bodyPr/>
          <a:lstStyle/>
          <a:p>
            <a:pPr>
              <a:defRPr/>
            </a:pPr>
            <a:r>
              <a:rPr lang="en-US"/>
              <a:t>Soorten bronnen in bronnenlijst</a:t>
            </a:r>
          </a:p>
        </c:rich>
      </c:tx>
      <c:layout>
        <c:manualLayout>
          <c:xMode val="edge"/>
          <c:yMode val="edge"/>
          <c:x val="0.1905871709218166"/>
          <c:y val="3.0188679245283012E-2"/>
        </c:manualLayout>
      </c:layout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'Opdracht 1 Soorten bronnen'!$C$2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'Opdracht 1 Soorten bronnen'!$B$3:$B$9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Verzamelwerken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'Opdracht 1 Soorten bronnen'!$C$3:$C$9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4">
                  <c:v>0</c:v>
                </c:pt>
                <c:pt idx="6">
                  <c:v>11</c:v>
                </c:pt>
              </c:numCache>
            </c:numRef>
          </c:val>
        </c:ser>
        <c:dLbls>
          <c:showVal val="1"/>
        </c:dLbls>
        <c:shape val="cylinder"/>
        <c:axId val="70392064"/>
        <c:axId val="70402432"/>
        <c:axId val="0"/>
      </c:bar3DChart>
      <c:catAx>
        <c:axId val="7039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Soort bronnen</a:t>
                </a:r>
              </a:p>
            </c:rich>
          </c:tx>
          <c:layout/>
        </c:title>
        <c:tickLblPos val="nextTo"/>
        <c:crossAx val="70402432"/>
        <c:crosses val="autoZero"/>
        <c:auto val="1"/>
        <c:lblAlgn val="ctr"/>
        <c:lblOffset val="100"/>
      </c:catAx>
      <c:valAx>
        <c:axId val="7040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</c:rich>
          </c:tx>
          <c:layout/>
        </c:title>
        <c:numFmt formatCode="General" sourceLinked="1"/>
        <c:tickLblPos val="nextTo"/>
        <c:crossAx val="70392064"/>
        <c:crosses val="autoZero"/>
        <c:crossBetween val="between"/>
      </c:valAx>
    </c:plotArea>
    <c:legend>
      <c:legendPos val="l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2.6083989501312334E-2"/>
          <c:y val="2.3148148148148147E-2"/>
          <c:w val="0.53888888888888886"/>
          <c:h val="0.8981481481481481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64</a:t>
                    </a:r>
                  </a:p>
                </c:rich>
              </c:tx>
              <c:dLblPos val="ctr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</a:t>
                    </a:r>
                  </a:p>
                </c:rich>
              </c:tx>
              <c:dLblPos val="ctr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dLblPos val="inEnd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dLblPos val="ctr"/>
              <c:showVal val="1"/>
            </c:dLbl>
            <c:delete val="1"/>
            <c:dLblPos val="ctr"/>
          </c:dLbls>
          <c:cat>
            <c:strRef>
              <c:f>'Opdracht 1 Soorten bronnen'!$B$3:$B$9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Verzamelwerken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'Opdracht 1 Soorten bronnen'!$C$3:$C$9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4">
                  <c:v>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explosion val="25"/>
          <c:dLbls>
            <c:dLblPos val="ctr"/>
            <c:showVal val="1"/>
            <c:showLeaderLines val="1"/>
          </c:dLbls>
          <c:cat>
            <c:strRef>
              <c:f>'Opdracht 1 Soorten bronnen'!$B$3:$B$9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Verzamelwerken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'Opdracht 1 Soorten bronnen'!$D$3:$D$9</c:f>
              <c:numCache>
                <c:formatCode>0%</c:formatCode>
                <c:ptCount val="7"/>
                <c:pt idx="0">
                  <c:v>0.63636363636363635</c:v>
                </c:pt>
                <c:pt idx="1">
                  <c:v>0.27272727272727271</c:v>
                </c:pt>
                <c:pt idx="2">
                  <c:v>9.0909090909090912E-2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dLblPos val="ctr"/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Jaartal van publicatie</a:t>
            </a:r>
          </a:p>
        </c:rich>
      </c:tx>
      <c:overlay val="1"/>
    </c:title>
    <c:view3D>
      <c:perspective val="30"/>
    </c:view3D>
    <c:plotArea>
      <c:layout>
        <c:manualLayout>
          <c:layoutTarget val="inner"/>
          <c:xMode val="edge"/>
          <c:yMode val="edge"/>
          <c:x val="0.15941382327209111"/>
          <c:y val="0.13473388743073789"/>
          <c:w val="0.59005271216097988"/>
          <c:h val="0.61125765529308873"/>
        </c:manualLayout>
      </c:layout>
      <c:surface3DChart>
        <c:ser>
          <c:idx val="0"/>
          <c:order val="0"/>
          <c:tx>
            <c:strRef>
              <c:f>'Opdracht 2 Periode'!$C$3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'Opdracht 2 Periode'!$B$4:$B$8</c:f>
              <c:strCache>
                <c:ptCount val="5"/>
                <c:pt idx="0">
                  <c:v>Vroeger dan 2000</c:v>
                </c:pt>
                <c:pt idx="1">
                  <c:v>2000-2002</c:v>
                </c:pt>
                <c:pt idx="2">
                  <c:v>2003-2005</c:v>
                </c:pt>
                <c:pt idx="3">
                  <c:v>2006-2008</c:v>
                </c:pt>
                <c:pt idx="4">
                  <c:v>2009-2011</c:v>
                </c:pt>
              </c:strCache>
            </c:strRef>
          </c:cat>
          <c:val>
            <c:numRef>
              <c:f>'Opdracht 2 Periode'!$C$4:$C$8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'Opdracht 2 Periode'!$D$3</c:f>
              <c:strCache>
                <c:ptCount val="1"/>
                <c:pt idx="0">
                  <c:v>Procent</c:v>
                </c:pt>
              </c:strCache>
            </c:strRef>
          </c:tx>
          <c:cat>
            <c:strRef>
              <c:f>'Opdracht 2 Periode'!$B$4:$B$8</c:f>
              <c:strCache>
                <c:ptCount val="5"/>
                <c:pt idx="0">
                  <c:v>Vroeger dan 2000</c:v>
                </c:pt>
                <c:pt idx="1">
                  <c:v>2000-2002</c:v>
                </c:pt>
                <c:pt idx="2">
                  <c:v>2003-2005</c:v>
                </c:pt>
                <c:pt idx="3">
                  <c:v>2006-2008</c:v>
                </c:pt>
                <c:pt idx="4">
                  <c:v>2009-2011</c:v>
                </c:pt>
              </c:strCache>
            </c:strRef>
          </c:cat>
          <c:val>
            <c:numRef>
              <c:f>'Opdracht 2 Periode'!$D$4:$D$8</c:f>
              <c:numCache>
                <c:formatCode>0.00%</c:formatCode>
                <c:ptCount val="5"/>
                <c:pt idx="0">
                  <c:v>0.23076923076923078</c:v>
                </c:pt>
                <c:pt idx="1">
                  <c:v>0.23076923076923078</c:v>
                </c:pt>
                <c:pt idx="2">
                  <c:v>0</c:v>
                </c:pt>
                <c:pt idx="3">
                  <c:v>0.46153846153846156</c:v>
                </c:pt>
                <c:pt idx="4">
                  <c:v>7.6923076923076927E-2</c:v>
                </c:pt>
              </c:numCache>
            </c:numRef>
          </c:val>
        </c:ser>
        <c:bandFmts/>
        <c:axId val="71251456"/>
        <c:axId val="71252992"/>
        <c:axId val="70420224"/>
      </c:surface3DChart>
      <c:catAx>
        <c:axId val="71251456"/>
        <c:scaling>
          <c:orientation val="minMax"/>
        </c:scaling>
        <c:axPos val="b"/>
        <c:tickLblPos val="nextTo"/>
        <c:crossAx val="71252992"/>
        <c:crosses val="autoZero"/>
        <c:auto val="1"/>
        <c:lblAlgn val="ctr"/>
        <c:lblOffset val="100"/>
      </c:catAx>
      <c:valAx>
        <c:axId val="71252992"/>
        <c:scaling>
          <c:orientation val="minMax"/>
        </c:scaling>
        <c:axPos val="l"/>
        <c:majorGridlines/>
        <c:numFmt formatCode="General" sourceLinked="1"/>
        <c:tickLblPos val="nextTo"/>
        <c:crossAx val="71251456"/>
        <c:crosses val="autoZero"/>
        <c:crossBetween val="midCat"/>
      </c:valAx>
      <c:serAx>
        <c:axId val="70420224"/>
        <c:scaling>
          <c:orientation val="minMax"/>
        </c:scaling>
        <c:axPos val="b"/>
        <c:tickLblPos val="nextTo"/>
        <c:crossAx val="7125299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nl-BE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Overheidsuitgaven</a:t>
            </a:r>
            <a:r>
              <a:rPr lang="en-US" baseline="0"/>
              <a:t> voor milieubescherming, volgens hoedanigheid van de overheid (1990-2010)</a:t>
            </a:r>
          </a:p>
        </c:rich>
      </c:tx>
      <c:layout>
        <c:manualLayout>
          <c:xMode val="edge"/>
          <c:yMode val="edge"/>
          <c:x val="0.16914595243759931"/>
          <c:y val="2.5409814207400471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30445444852246573"/>
          <c:y val="0.17933100893287104"/>
          <c:w val="0.66786301031533779"/>
          <c:h val="0.67358412510369503"/>
        </c:manualLayout>
      </c:layout>
      <c:bar3DChart>
        <c:barDir val="col"/>
        <c:grouping val="clustered"/>
        <c:ser>
          <c:idx val="1"/>
          <c:order val="0"/>
          <c:tx>
            <c:strRef>
              <c:f>'Opdracht 3 Overheidsuitgaven'!$B$1</c:f>
              <c:strCache>
                <c:ptCount val="1"/>
                <c:pt idx="0">
                  <c:v>Federale overheid</c:v>
                </c:pt>
              </c:strCache>
            </c:strRef>
          </c:tx>
          <c:val>
            <c:numRef>
              <c:f>'Opdracht 3 Overheidsuitgaven'!$B$2:$B$22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26.5</c:v>
                </c:pt>
                <c:pt idx="7">
                  <c:v>23.7</c:v>
                </c:pt>
                <c:pt idx="8">
                  <c:v>52.7</c:v>
                </c:pt>
                <c:pt idx="9">
                  <c:v>54.5</c:v>
                </c:pt>
                <c:pt idx="10">
                  <c:v>141</c:v>
                </c:pt>
                <c:pt idx="11">
                  <c:v>38.4</c:v>
                </c:pt>
                <c:pt idx="12">
                  <c:v>45.6</c:v>
                </c:pt>
                <c:pt idx="13">
                  <c:v>42.9</c:v>
                </c:pt>
                <c:pt idx="14">
                  <c:v>136.69999999999999</c:v>
                </c:pt>
                <c:pt idx="15">
                  <c:v>87.2</c:v>
                </c:pt>
                <c:pt idx="16">
                  <c:v>39.5</c:v>
                </c:pt>
                <c:pt idx="17">
                  <c:v>44.6</c:v>
                </c:pt>
                <c:pt idx="18">
                  <c:v>112.7</c:v>
                </c:pt>
                <c:pt idx="19">
                  <c:v>130.19999999999999</c:v>
                </c:pt>
                <c:pt idx="20">
                  <c:v>333.9</c:v>
                </c:pt>
              </c:numCache>
            </c:numRef>
          </c:val>
        </c:ser>
        <c:ser>
          <c:idx val="2"/>
          <c:order val="1"/>
          <c:tx>
            <c:strRef>
              <c:f>'Opdracht 3 Overheidsuitgaven'!$C$1</c:f>
              <c:strCache>
                <c:ptCount val="1"/>
                <c:pt idx="0">
                  <c:v>Gemeenschappen en gewesten</c:v>
                </c:pt>
              </c:strCache>
            </c:strRef>
          </c:tx>
          <c:val>
            <c:numRef>
              <c:f>'Opdracht 3 Overheidsuitgaven'!$C$2:$C$22</c:f>
              <c:numCache>
                <c:formatCode>0.00</c:formatCode>
                <c:ptCount val="21"/>
                <c:pt idx="0">
                  <c:v>282.89999999999998</c:v>
                </c:pt>
                <c:pt idx="1">
                  <c:v>350.2</c:v>
                </c:pt>
                <c:pt idx="2">
                  <c:v>493.4</c:v>
                </c:pt>
                <c:pt idx="3">
                  <c:v>643.79999999999995</c:v>
                </c:pt>
                <c:pt idx="4">
                  <c:v>724.5</c:v>
                </c:pt>
                <c:pt idx="5">
                  <c:v>761.8</c:v>
                </c:pt>
                <c:pt idx="6">
                  <c:v>719.3</c:v>
                </c:pt>
                <c:pt idx="7">
                  <c:v>70.599999999999994</c:v>
                </c:pt>
                <c:pt idx="8">
                  <c:v>664.7</c:v>
                </c:pt>
                <c:pt idx="9">
                  <c:v>746.5</c:v>
                </c:pt>
                <c:pt idx="10">
                  <c:v>848.9</c:v>
                </c:pt>
                <c:pt idx="11">
                  <c:v>1120.8</c:v>
                </c:pt>
                <c:pt idx="12">
                  <c:v>1111.5999999999999</c:v>
                </c:pt>
                <c:pt idx="13">
                  <c:v>1004.4</c:v>
                </c:pt>
                <c:pt idx="14">
                  <c:v>1367.5</c:v>
                </c:pt>
                <c:pt idx="15">
                  <c:v>1052</c:v>
                </c:pt>
                <c:pt idx="16">
                  <c:v>912.8</c:v>
                </c:pt>
                <c:pt idx="17">
                  <c:v>864</c:v>
                </c:pt>
                <c:pt idx="18">
                  <c:v>939.4</c:v>
                </c:pt>
                <c:pt idx="19">
                  <c:v>90.5</c:v>
                </c:pt>
                <c:pt idx="20">
                  <c:v>823.2</c:v>
                </c:pt>
              </c:numCache>
            </c:numRef>
          </c:val>
        </c:ser>
        <c:ser>
          <c:idx val="3"/>
          <c:order val="2"/>
          <c:tx>
            <c:strRef>
              <c:f>'Opdracht 3 Overheidsuitgaven'!$D$1</c:f>
              <c:strCache>
                <c:ptCount val="1"/>
                <c:pt idx="0">
                  <c:v>Lagere overheden</c:v>
                </c:pt>
              </c:strCache>
            </c:strRef>
          </c:tx>
          <c:val>
            <c:numRef>
              <c:f>'Opdracht 3 Overheidsuitgaven'!$D$2:$D$22</c:f>
              <c:numCache>
                <c:formatCode>0.00</c:formatCode>
                <c:ptCount val="21"/>
                <c:pt idx="0">
                  <c:v>472.6</c:v>
                </c:pt>
                <c:pt idx="1">
                  <c:v>524.5</c:v>
                </c:pt>
                <c:pt idx="2">
                  <c:v>564.20000000000005</c:v>
                </c:pt>
                <c:pt idx="3">
                  <c:v>624.4</c:v>
                </c:pt>
                <c:pt idx="4">
                  <c:v>648.9</c:v>
                </c:pt>
                <c:pt idx="5">
                  <c:v>722.5</c:v>
                </c:pt>
                <c:pt idx="6">
                  <c:v>674.1</c:v>
                </c:pt>
                <c:pt idx="7">
                  <c:v>723.9</c:v>
                </c:pt>
                <c:pt idx="8">
                  <c:v>823.1</c:v>
                </c:pt>
                <c:pt idx="9">
                  <c:v>865</c:v>
                </c:pt>
                <c:pt idx="10">
                  <c:v>917.9</c:v>
                </c:pt>
                <c:pt idx="11">
                  <c:v>936.7</c:v>
                </c:pt>
                <c:pt idx="12">
                  <c:v>953.5</c:v>
                </c:pt>
                <c:pt idx="13">
                  <c:v>906.6</c:v>
                </c:pt>
                <c:pt idx="14">
                  <c:v>911</c:v>
                </c:pt>
                <c:pt idx="15">
                  <c:v>961</c:v>
                </c:pt>
                <c:pt idx="16">
                  <c:v>1086.5999999999999</c:v>
                </c:pt>
                <c:pt idx="17">
                  <c:v>1087.7</c:v>
                </c:pt>
                <c:pt idx="18">
                  <c:v>1128</c:v>
                </c:pt>
                <c:pt idx="19">
                  <c:v>1183.0999999999999</c:v>
                </c:pt>
                <c:pt idx="20">
                  <c:v>119.6</c:v>
                </c:pt>
              </c:numCache>
            </c:numRef>
          </c:val>
        </c:ser>
        <c:ser>
          <c:idx val="4"/>
          <c:order val="3"/>
          <c:tx>
            <c:strRef>
              <c:f>'Opdracht 3 Overheidsuitgaven'!$E$1</c:f>
              <c:strCache>
                <c:ptCount val="1"/>
                <c:pt idx="0">
                  <c:v>Geconsolideerd totaal</c:v>
                </c:pt>
              </c:strCache>
            </c:strRef>
          </c:tx>
          <c:val>
            <c:numRef>
              <c:f>'Opdracht 3 Overheidsuitgaven'!$E$2:$E$22</c:f>
              <c:numCache>
                <c:formatCode>0.00</c:formatCode>
                <c:ptCount val="21"/>
                <c:pt idx="0">
                  <c:v>670.3</c:v>
                </c:pt>
                <c:pt idx="1">
                  <c:v>784.3</c:v>
                </c:pt>
                <c:pt idx="2">
                  <c:v>967.2</c:v>
                </c:pt>
                <c:pt idx="3">
                  <c:v>1159.5999999999999</c:v>
                </c:pt>
                <c:pt idx="4">
                  <c:v>1256.5999999999999</c:v>
                </c:pt>
                <c:pt idx="5">
                  <c:v>1362.1</c:v>
                </c:pt>
                <c:pt idx="6">
                  <c:v>1356.2</c:v>
                </c:pt>
                <c:pt idx="7">
                  <c:v>1456.1</c:v>
                </c:pt>
                <c:pt idx="8">
                  <c:v>1509.8</c:v>
                </c:pt>
                <c:pt idx="9">
                  <c:v>1622.7</c:v>
                </c:pt>
                <c:pt idx="10">
                  <c:v>1867.5</c:v>
                </c:pt>
                <c:pt idx="11">
                  <c:v>1947.8</c:v>
                </c:pt>
                <c:pt idx="12">
                  <c:v>1972.4</c:v>
                </c:pt>
                <c:pt idx="13">
                  <c:v>1845.1</c:v>
                </c:pt>
                <c:pt idx="14">
                  <c:v>2006.4</c:v>
                </c:pt>
                <c:pt idx="15">
                  <c:v>1978.8</c:v>
                </c:pt>
                <c:pt idx="16">
                  <c:v>1930.2</c:v>
                </c:pt>
                <c:pt idx="17">
                  <c:v>1887.4</c:v>
                </c:pt>
                <c:pt idx="18">
                  <c:v>2075.6</c:v>
                </c:pt>
                <c:pt idx="19">
                  <c:v>2143.1</c:v>
                </c:pt>
                <c:pt idx="20">
                  <c:v>2243.3000000000002</c:v>
                </c:pt>
              </c:numCache>
            </c:numRef>
          </c:val>
        </c:ser>
        <c:shape val="cylinder"/>
        <c:axId val="71636096"/>
        <c:axId val="71638016"/>
        <c:axId val="0"/>
      </c:bar3DChart>
      <c:catAx>
        <c:axId val="716360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</a:t>
                </a:r>
              </a:p>
            </c:rich>
          </c:tx>
          <c:layout>
            <c:manualLayout>
              <c:xMode val="edge"/>
              <c:yMode val="edge"/>
              <c:x val="0.62697943417747226"/>
              <c:y val="0.90705826761476938"/>
            </c:manualLayout>
          </c:layout>
        </c:title>
        <c:tickLblPos val="none"/>
        <c:crossAx val="71638016"/>
        <c:crosses val="autoZero"/>
        <c:auto val="1"/>
        <c:lblAlgn val="ctr"/>
        <c:lblOffset val="100"/>
      </c:catAx>
      <c:valAx>
        <c:axId val="7163801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Miljoenen</a:t>
                </a:r>
                <a:r>
                  <a:rPr lang="nl-BE" baseline="0"/>
                  <a:t> euro's</a:t>
                </a:r>
              </a:p>
            </c:rich>
          </c:tx>
          <c:layout>
            <c:manualLayout>
              <c:xMode val="edge"/>
              <c:yMode val="edge"/>
              <c:x val="0.2088898257201299"/>
              <c:y val="0.10121659106406"/>
            </c:manualLayout>
          </c:layout>
        </c:title>
        <c:numFmt formatCode="0.00" sourceLinked="1"/>
        <c:tickLblPos val="nextTo"/>
        <c:crossAx val="7163609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1625622516143031E-3"/>
          <c:y val="0.55160518152628701"/>
          <c:w val="0.2005585363208241"/>
          <c:h val="0.12961164000604453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190499</xdr:rowOff>
    </xdr:from>
    <xdr:to>
      <xdr:col>5</xdr:col>
      <xdr:colOff>171450</xdr:colOff>
      <xdr:row>24</xdr:row>
      <xdr:rowOff>47624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152400</xdr:rowOff>
    </xdr:from>
    <xdr:to>
      <xdr:col>14</xdr:col>
      <xdr:colOff>600075</xdr:colOff>
      <xdr:row>15</xdr:row>
      <xdr:rowOff>38100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180975</xdr:rowOff>
    </xdr:from>
    <xdr:to>
      <xdr:col>12</xdr:col>
      <xdr:colOff>247650</xdr:colOff>
      <xdr:row>16</xdr:row>
      <xdr:rowOff>66675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20484</xdr:colOff>
      <xdr:row>0</xdr:row>
      <xdr:rowOff>10241</xdr:rowOff>
    </xdr:from>
    <xdr:to>
      <xdr:col>19</xdr:col>
      <xdr:colOff>563306</xdr:colOff>
      <xdr:row>36</xdr:row>
      <xdr:rowOff>92176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0.29339</cdr:x>
      <cdr:y>0.85549</cdr:y>
    </cdr:from>
    <cdr:to>
      <cdr:x>1</cdr:x>
      <cdr:y>0.89306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806290" y="6063227"/>
          <a:ext cx="6462661" cy="266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BE" sz="1000"/>
            <a:t>1990  1991  1992  1993</a:t>
          </a:r>
          <a:r>
            <a:rPr lang="nl-BE" sz="1000" baseline="0"/>
            <a:t>  1994 1995 1996 1997 1998 1999 2000 2001 2002 2003 2004 2005 2006 2007 2008 2009 2010 </a:t>
          </a:r>
          <a:endParaRPr lang="nl-BE" sz="1000"/>
        </a:p>
      </cdr:txBody>
    </cdr:sp>
  </cdr:relSizeAnchor>
</c:userShapes>
</file>

<file path=xl/tables/table1.xml><?xml version="1.0" encoding="utf-8"?>
<table xmlns="http://schemas.openxmlformats.org/spreadsheetml/2006/main" id="1" name="Tabel1" displayName="Tabel1" ref="B3:D8" totalsRowShown="0" headerRowDxfId="13" headerRowBorderDxfId="12" tableBorderDxfId="11" totalsRowBorderDxfId="10" headerRowCellStyle="Accent6" dataCellStyle="Accent6">
  <autoFilter ref="B3:D8"/>
  <tableColumns count="3">
    <tableColumn id="1" name="Periode" dataDxfId="9" dataCellStyle="Accent6"/>
    <tableColumn id="2" name="Aantal" dataDxfId="8" dataCellStyle="Accent6"/>
    <tableColumn id="3" name="Procent" dataDxfId="7" dataCellStyle="Accent6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1:E22" totalsRowShown="0" headerRowDxfId="6" dataDxfId="5">
  <autoFilter ref="A1:E22"/>
  <tableColumns count="5">
    <tableColumn id="1" name="Bedragen in miljoenen euro's" dataDxfId="4"/>
    <tableColumn id="2" name="Federale overheid" dataDxfId="3"/>
    <tableColumn id="3" name="Gemeenschappen en gewesten" dataDxfId="2"/>
    <tableColumn id="4" name="Lagere overheden" dataDxfId="1"/>
    <tableColumn id="5" name="Geconsolideerd totaal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>
      <selection activeCell="H2" sqref="H2:P15"/>
    </sheetView>
  </sheetViews>
  <sheetFormatPr defaultRowHeight="15"/>
  <cols>
    <col min="2" max="2" width="36.28515625" bestFit="1" customWidth="1"/>
  </cols>
  <sheetData>
    <row r="2" spans="2:4">
      <c r="B2" s="5" t="s">
        <v>0</v>
      </c>
      <c r="C2" s="5" t="s">
        <v>1</v>
      </c>
      <c r="D2" s="5" t="s">
        <v>2</v>
      </c>
    </row>
    <row r="3" spans="2:4">
      <c r="B3" s="1" t="s">
        <v>3</v>
      </c>
      <c r="C3" s="3">
        <v>7</v>
      </c>
      <c r="D3" s="4">
        <f>IF($C$9&lt;&gt;0,C3/$C$9,"")</f>
        <v>0.63636363636363635</v>
      </c>
    </row>
    <row r="4" spans="2:4">
      <c r="B4" s="1" t="s">
        <v>4</v>
      </c>
      <c r="C4" s="3">
        <v>3</v>
      </c>
      <c r="D4" s="4">
        <f t="shared" ref="D4:D9" si="0">IF($C$9&lt;&gt;0,C4/$C$9,"")</f>
        <v>0.27272727272727271</v>
      </c>
    </row>
    <row r="5" spans="2:4">
      <c r="B5" s="1" t="s">
        <v>5</v>
      </c>
      <c r="C5" s="3">
        <v>1</v>
      </c>
      <c r="D5" s="4">
        <f t="shared" si="0"/>
        <v>9.0909090909090912E-2</v>
      </c>
    </row>
    <row r="6" spans="2:4">
      <c r="B6" s="1" t="s">
        <v>6</v>
      </c>
      <c r="C6" s="3"/>
      <c r="D6" s="4">
        <f t="shared" si="0"/>
        <v>0</v>
      </c>
    </row>
    <row r="7" spans="2:4">
      <c r="B7" s="1" t="s">
        <v>7</v>
      </c>
      <c r="C7" s="3">
        <v>0</v>
      </c>
      <c r="D7" s="4">
        <f t="shared" si="0"/>
        <v>0</v>
      </c>
    </row>
    <row r="8" spans="2:4">
      <c r="B8" s="1" t="s">
        <v>8</v>
      </c>
      <c r="C8" s="3"/>
      <c r="D8" s="4">
        <f t="shared" si="0"/>
        <v>0</v>
      </c>
    </row>
    <row r="9" spans="2:4">
      <c r="B9" s="2" t="s">
        <v>9</v>
      </c>
      <c r="C9" s="1">
        <f>SUM(C3:C8)</f>
        <v>11</v>
      </c>
      <c r="D9" s="4">
        <f t="shared" si="0"/>
        <v>1</v>
      </c>
    </row>
    <row r="10" spans="2:4">
      <c r="D10" s="17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S13" sqref="S13"/>
    </sheetView>
  </sheetViews>
  <sheetFormatPr defaultRowHeight="15"/>
  <cols>
    <col min="2" max="2" width="16" customWidth="1"/>
    <col min="5" max="5" width="9.7109375" customWidth="1"/>
    <col min="7" max="7" width="10" customWidth="1"/>
  </cols>
  <sheetData>
    <row r="3" spans="2:9">
      <c r="B3" s="7" t="s">
        <v>10</v>
      </c>
      <c r="C3" s="8" t="s">
        <v>1</v>
      </c>
      <c r="D3" s="9" t="s">
        <v>2</v>
      </c>
    </row>
    <row r="4" spans="2:9">
      <c r="B4" s="10" t="s">
        <v>11</v>
      </c>
      <c r="C4" s="11">
        <v>3</v>
      </c>
      <c r="D4" s="12">
        <f>3/13</f>
        <v>0.23076923076923078</v>
      </c>
      <c r="I4" s="6"/>
    </row>
    <row r="5" spans="2:9">
      <c r="B5" s="10" t="s">
        <v>12</v>
      </c>
      <c r="C5" s="11">
        <v>3</v>
      </c>
      <c r="D5" s="12">
        <f>3/13</f>
        <v>0.23076923076923078</v>
      </c>
    </row>
    <row r="6" spans="2:9">
      <c r="B6" s="10" t="s">
        <v>13</v>
      </c>
      <c r="C6" s="11">
        <v>0</v>
      </c>
      <c r="D6" s="12">
        <f>0/18</f>
        <v>0</v>
      </c>
    </row>
    <row r="7" spans="2:9">
      <c r="B7" s="10" t="s">
        <v>14</v>
      </c>
      <c r="C7" s="11">
        <v>6</v>
      </c>
      <c r="D7" s="12">
        <f>6/13</f>
        <v>0.46153846153846156</v>
      </c>
    </row>
    <row r="8" spans="2:9">
      <c r="B8" s="10" t="s">
        <v>15</v>
      </c>
      <c r="C8" s="11">
        <v>1</v>
      </c>
      <c r="D8" s="12">
        <f>1/13</f>
        <v>7.6923076923076927E-2</v>
      </c>
    </row>
    <row r="9" spans="2:9">
      <c r="B9" s="13" t="s">
        <v>9</v>
      </c>
      <c r="C9" s="14">
        <f>SUM(C4:C8)</f>
        <v>13</v>
      </c>
      <c r="D9" s="15">
        <f>SUM(D4:D8)</f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E226" zoomScale="93" zoomScaleNormal="93" workbookViewId="0">
      <selection activeCell="V28" sqref="V28"/>
    </sheetView>
  </sheetViews>
  <sheetFormatPr defaultRowHeight="15"/>
  <cols>
    <col min="1" max="1" width="34.28515625" customWidth="1"/>
    <col min="2" max="2" width="21.85546875" customWidth="1"/>
    <col min="3" max="3" width="34.5703125" customWidth="1"/>
    <col min="4" max="4" width="22.28515625" customWidth="1"/>
    <col min="5" max="5" width="27.140625" customWidth="1"/>
  </cols>
  <sheetData>
    <row r="1" spans="1:5">
      <c r="A1" s="16" t="s">
        <v>16</v>
      </c>
      <c r="B1" s="16" t="s">
        <v>17</v>
      </c>
      <c r="C1" s="16" t="s">
        <v>18</v>
      </c>
      <c r="D1" s="16" t="s">
        <v>19</v>
      </c>
      <c r="E1" s="16" t="s">
        <v>20</v>
      </c>
    </row>
    <row r="2" spans="1:5">
      <c r="A2" s="16">
        <v>1990</v>
      </c>
      <c r="B2" s="16">
        <v>0</v>
      </c>
      <c r="C2" s="16">
        <v>282.89999999999998</v>
      </c>
      <c r="D2" s="16">
        <v>472.6</v>
      </c>
      <c r="E2" s="16">
        <v>670.3</v>
      </c>
    </row>
    <row r="3" spans="1:5">
      <c r="A3" s="16">
        <v>1991</v>
      </c>
      <c r="B3" s="16">
        <v>0</v>
      </c>
      <c r="C3" s="16">
        <v>350.2</v>
      </c>
      <c r="D3" s="16">
        <v>524.5</v>
      </c>
      <c r="E3" s="16">
        <v>784.3</v>
      </c>
    </row>
    <row r="4" spans="1:5">
      <c r="A4" s="16">
        <v>1992</v>
      </c>
      <c r="B4" s="16">
        <v>0</v>
      </c>
      <c r="C4" s="16">
        <v>493.4</v>
      </c>
      <c r="D4" s="16">
        <v>564.20000000000005</v>
      </c>
      <c r="E4" s="16">
        <v>967.2</v>
      </c>
    </row>
    <row r="5" spans="1:5">
      <c r="A5" s="16">
        <v>1993</v>
      </c>
      <c r="B5" s="16">
        <v>0</v>
      </c>
      <c r="C5" s="16">
        <v>643.79999999999995</v>
      </c>
      <c r="D5" s="16">
        <v>624.4</v>
      </c>
      <c r="E5" s="16">
        <v>1159.5999999999999</v>
      </c>
    </row>
    <row r="6" spans="1:5">
      <c r="A6" s="16">
        <v>1994</v>
      </c>
      <c r="B6" s="16">
        <v>0</v>
      </c>
      <c r="C6" s="16">
        <v>724.5</v>
      </c>
      <c r="D6" s="16">
        <v>648.9</v>
      </c>
      <c r="E6" s="16">
        <v>1256.5999999999999</v>
      </c>
    </row>
    <row r="7" spans="1:5">
      <c r="A7" s="16">
        <v>1995</v>
      </c>
      <c r="B7" s="16">
        <v>0</v>
      </c>
      <c r="C7" s="16">
        <v>761.8</v>
      </c>
      <c r="D7" s="16">
        <v>722.5</v>
      </c>
      <c r="E7" s="16">
        <v>1362.1</v>
      </c>
    </row>
    <row r="8" spans="1:5">
      <c r="A8" s="16">
        <v>1996</v>
      </c>
      <c r="B8" s="16">
        <v>26.5</v>
      </c>
      <c r="C8" s="16">
        <v>719.3</v>
      </c>
      <c r="D8" s="16">
        <v>674.1</v>
      </c>
      <c r="E8" s="16">
        <v>1356.2</v>
      </c>
    </row>
    <row r="9" spans="1:5">
      <c r="A9" s="16">
        <v>1997</v>
      </c>
      <c r="B9" s="16">
        <v>23.7</v>
      </c>
      <c r="C9" s="16">
        <v>70.599999999999994</v>
      </c>
      <c r="D9" s="16">
        <v>723.9</v>
      </c>
      <c r="E9" s="16">
        <v>1456.1</v>
      </c>
    </row>
    <row r="10" spans="1:5">
      <c r="A10" s="16">
        <v>1998</v>
      </c>
      <c r="B10" s="16">
        <v>52.7</v>
      </c>
      <c r="C10" s="16">
        <v>664.7</v>
      </c>
      <c r="D10" s="16">
        <v>823.1</v>
      </c>
      <c r="E10" s="16">
        <v>1509.8</v>
      </c>
    </row>
    <row r="11" spans="1:5">
      <c r="A11" s="16">
        <v>1999</v>
      </c>
      <c r="B11" s="16">
        <v>54.5</v>
      </c>
      <c r="C11" s="16">
        <v>746.5</v>
      </c>
      <c r="D11" s="16">
        <v>865</v>
      </c>
      <c r="E11" s="16">
        <v>1622.7</v>
      </c>
    </row>
    <row r="12" spans="1:5">
      <c r="A12" s="16">
        <v>2000</v>
      </c>
      <c r="B12" s="16">
        <v>141</v>
      </c>
      <c r="C12" s="16">
        <v>848.9</v>
      </c>
      <c r="D12" s="16">
        <v>917.9</v>
      </c>
      <c r="E12" s="16">
        <v>1867.5</v>
      </c>
    </row>
    <row r="13" spans="1:5">
      <c r="A13" s="16">
        <v>2001</v>
      </c>
      <c r="B13" s="16">
        <v>38.4</v>
      </c>
      <c r="C13" s="16">
        <v>1120.8</v>
      </c>
      <c r="D13" s="16">
        <v>936.7</v>
      </c>
      <c r="E13" s="16">
        <v>1947.8</v>
      </c>
    </row>
    <row r="14" spans="1:5">
      <c r="A14" s="16">
        <v>2002</v>
      </c>
      <c r="B14" s="16">
        <v>45.6</v>
      </c>
      <c r="C14" s="16">
        <v>1111.5999999999999</v>
      </c>
      <c r="D14" s="16">
        <v>953.5</v>
      </c>
      <c r="E14" s="16">
        <v>1972.4</v>
      </c>
    </row>
    <row r="15" spans="1:5">
      <c r="A15" s="16">
        <v>2003</v>
      </c>
      <c r="B15" s="16">
        <v>42.9</v>
      </c>
      <c r="C15" s="16">
        <v>1004.4</v>
      </c>
      <c r="D15" s="16">
        <v>906.6</v>
      </c>
      <c r="E15" s="16">
        <v>1845.1</v>
      </c>
    </row>
    <row r="16" spans="1:5">
      <c r="A16" s="16">
        <v>2004</v>
      </c>
      <c r="B16" s="16">
        <v>136.69999999999999</v>
      </c>
      <c r="C16" s="16">
        <v>1367.5</v>
      </c>
      <c r="D16" s="16">
        <v>911</v>
      </c>
      <c r="E16" s="16">
        <v>2006.4</v>
      </c>
    </row>
    <row r="17" spans="1:5">
      <c r="A17" s="16">
        <v>2005</v>
      </c>
      <c r="B17" s="16">
        <v>87.2</v>
      </c>
      <c r="C17" s="16">
        <v>1052</v>
      </c>
      <c r="D17" s="16">
        <v>961</v>
      </c>
      <c r="E17" s="16">
        <v>1978.8</v>
      </c>
    </row>
    <row r="18" spans="1:5">
      <c r="A18" s="16">
        <v>2006</v>
      </c>
      <c r="B18" s="16">
        <v>39.5</v>
      </c>
      <c r="C18" s="16">
        <v>912.8</v>
      </c>
      <c r="D18" s="16">
        <v>1086.5999999999999</v>
      </c>
      <c r="E18" s="16">
        <v>1930.2</v>
      </c>
    </row>
    <row r="19" spans="1:5">
      <c r="A19" s="16">
        <v>2007</v>
      </c>
      <c r="B19" s="16">
        <v>44.6</v>
      </c>
      <c r="C19" s="16">
        <v>864</v>
      </c>
      <c r="D19" s="16">
        <v>1087.7</v>
      </c>
      <c r="E19" s="16">
        <v>1887.4</v>
      </c>
    </row>
    <row r="20" spans="1:5">
      <c r="A20" s="16">
        <v>2008</v>
      </c>
      <c r="B20" s="16">
        <v>112.7</v>
      </c>
      <c r="C20" s="16">
        <v>939.4</v>
      </c>
      <c r="D20" s="16">
        <v>1128</v>
      </c>
      <c r="E20" s="16">
        <v>2075.6</v>
      </c>
    </row>
    <row r="21" spans="1:5">
      <c r="A21" s="16">
        <v>2009</v>
      </c>
      <c r="B21" s="16">
        <v>130.19999999999999</v>
      </c>
      <c r="C21" s="16">
        <v>90.5</v>
      </c>
      <c r="D21" s="16">
        <v>1183.0999999999999</v>
      </c>
      <c r="E21" s="16">
        <v>2143.1</v>
      </c>
    </row>
    <row r="22" spans="1:5">
      <c r="A22" s="16">
        <v>2010</v>
      </c>
      <c r="B22" s="16">
        <v>333.9</v>
      </c>
      <c r="C22" s="16">
        <v>823.2</v>
      </c>
      <c r="D22" s="16">
        <v>119.6</v>
      </c>
      <c r="E22" s="16">
        <v>2243.3000000000002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Opdracht 1 Soorten bronnen</vt:lpstr>
      <vt:lpstr>Opdracht 2 Periode</vt:lpstr>
      <vt:lpstr>Opdracht 3 Overheidsuitgaven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1004734509</dc:creator>
  <cp:lastModifiedBy>Thomas</cp:lastModifiedBy>
  <dcterms:created xsi:type="dcterms:W3CDTF">2012-12-10T12:31:31Z</dcterms:created>
  <dcterms:modified xsi:type="dcterms:W3CDTF">2012-12-27T18:17:42Z</dcterms:modified>
</cp:coreProperties>
</file>